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230"/>
  </bookViews>
  <sheets>
    <sheet name="mt dia10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H16" i="1"/>
  <c r="E10" i="1"/>
  <c r="E11" i="1"/>
  <c r="E12" i="1"/>
  <c r="E13" i="1"/>
  <c r="W11" i="1" l="1"/>
  <c r="Y11" i="1"/>
  <c r="W13" i="1" l="1"/>
  <c r="Z15" i="1" l="1"/>
  <c r="P16" i="1"/>
  <c r="W12" i="1" l="1"/>
  <c r="Y12" i="1" s="1"/>
  <c r="W10" i="1"/>
  <c r="Y10" i="1" s="1"/>
  <c r="W9" i="1"/>
  <c r="Y9" i="1" l="1"/>
  <c r="W15" i="1"/>
  <c r="AB14" i="1"/>
  <c r="T13" i="1"/>
  <c r="U13" i="1"/>
  <c r="Y13" i="1" l="1"/>
  <c r="V13" i="1"/>
  <c r="R14" i="1"/>
  <c r="N14" i="1"/>
  <c r="L16" i="1"/>
  <c r="AA14" i="1" l="1"/>
  <c r="P14" i="1"/>
  <c r="L14" i="1"/>
  <c r="J14" i="1"/>
  <c r="H14" i="1"/>
  <c r="F14" i="1"/>
  <c r="D14" i="1"/>
  <c r="U12" i="1"/>
  <c r="T12" i="1"/>
  <c r="S12" i="1"/>
  <c r="Q12" i="1"/>
  <c r="O12" i="1"/>
  <c r="M12" i="1"/>
  <c r="I12" i="1"/>
  <c r="U11" i="1"/>
  <c r="T11" i="1"/>
  <c r="S11" i="1"/>
  <c r="Q11" i="1"/>
  <c r="O11" i="1"/>
  <c r="M11" i="1"/>
  <c r="K11" i="1"/>
  <c r="I11" i="1"/>
  <c r="U10" i="1"/>
  <c r="T10" i="1"/>
  <c r="S10" i="1"/>
  <c r="Q10" i="1"/>
  <c r="O10" i="1"/>
  <c r="M10" i="1"/>
  <c r="I10" i="1"/>
  <c r="U9" i="1"/>
  <c r="T9" i="1"/>
  <c r="S9" i="1"/>
  <c r="Q9" i="1"/>
  <c r="O9" i="1"/>
  <c r="M9" i="1"/>
  <c r="K9" i="1"/>
  <c r="I9" i="1"/>
  <c r="E9" i="1"/>
  <c r="U14" i="1" l="1"/>
  <c r="V9" i="1"/>
  <c r="Y14" i="1"/>
  <c r="V11" i="1"/>
  <c r="O14" i="1"/>
  <c r="V10" i="1"/>
  <c r="W16" i="1"/>
  <c r="E14" i="1"/>
  <c r="I14" i="1"/>
  <c r="M14" i="1"/>
  <c r="Q14" i="1"/>
  <c r="T14" i="1"/>
  <c r="V12" i="1"/>
  <c r="V14" i="1" l="1"/>
  <c r="V15" i="1"/>
</calcChain>
</file>

<file path=xl/comments1.xml><?xml version="1.0" encoding="utf-8"?>
<comments xmlns="http://schemas.openxmlformats.org/spreadsheetml/2006/main">
  <authors>
    <author>tc={061CA7F5-7698-4299-B8A5-46BCFECDF4EA}</author>
    <author>tc={A95FCE5B-3769-40DC-A72D-651BDA1F7216}</author>
    <author>tc={C2E5AC17-A775-4DBB-AEB4-25DE2FF74833}</author>
    <author>tc={F206EAF8-F324-4781-B858-28674F144A9F}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5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7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8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<sst xmlns="http://schemas.openxmlformats.org/spreadsheetml/2006/main" count="54" uniqueCount="37">
  <si>
    <t>thời gian/ câu trắc nghiệm/tự luận</t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</si>
  <si>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</si>
  <si>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</si>
  <si>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</si>
  <si>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</si>
  <si>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</si>
  <si>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</si>
  <si>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</si>
  <si>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</si>
  <si>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</si>
  <si>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</si>
  <si>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</si>
  <si>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</si>
  <si>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</si>
  <si>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</si>
  <si>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</si>
  <si>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</si>
  <si>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</si>
  <si>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</si>
  <si>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</si>
  <si>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</si>
  <si>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1 tiết</t>
  </si>
  <si>
    <t xml:space="preserve">tổng </t>
  </si>
  <si>
    <t xml:space="preserve">tỉ lệ </t>
  </si>
  <si>
    <t>tổng điểm</t>
  </si>
  <si>
    <t>KỸ NĂNG</t>
  </si>
  <si>
    <t>4 tiết</t>
  </si>
  <si>
    <t>8 tiết</t>
  </si>
  <si>
    <t>MÔN  ĐỊA LÝ  LỚP 10, THỜI GIAN 45 PHÚT</t>
  </si>
  <si>
    <t>ĐỊA LÝ CÔNG NGHIỆP</t>
  </si>
  <si>
    <t>ĐỊA LÝ DỊCH VỤ</t>
  </si>
  <si>
    <t>CÔNG NGHIỆP NĂNG LƯỢNG</t>
  </si>
  <si>
    <t>VAI TRÒ CỦA CÔNG NGHIỆP</t>
  </si>
  <si>
    <t>VẼ BIỂU ĐỒ VÀ NHẬN XÉT</t>
  </si>
  <si>
    <t>MA TRẬN ĐỀ KIỂM TRA GIỮA KỲ 2</t>
  </si>
  <si>
    <t>CÔNG NGHIỆP SẢN XUẤT HÀNG TIÊU DÙNG</t>
  </si>
  <si>
    <t>VAI TRÒ, ĐẶC ĐIỂM NGÀNH GIAO THÔNG VẬN TẢI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</si>
</sst>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_);_(@_)"/>
    <numFmt numFmtId="166" formatCode="_(* #,##0.0_);_(* \(#,##0.0\);_(* &quot;-&quot;_);_(@_)"/>
    <numFmt numFmtId="167" formatCode="0.0%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9" fontId="3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9" fontId="4" fillId="0" borderId="1" xfId="2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67" fontId="3" fillId="0" borderId="2" xfId="2" applyNumberFormat="1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3" fillId="0" borderId="2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3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16"/>
  <sheetViews>
    <sheetView tabSelected="1" topLeftCell="A7" workbookViewId="0">
      <selection activeCell="AB15" sqref="AB15"/>
    </sheetView>
  </sheetViews>
  <sheetFormatPr defaultColWidth="10.75" defaultRowHeight="15.75" x14ac:dyDescent="0.25"/>
  <cols>
    <col min="1" max="1" width="6.75" style="1" customWidth="1"/>
    <col min="2" max="2" width="23.5" style="1" customWidth="1"/>
    <col min="3" max="3" width="43.625" style="1" customWidth="1"/>
    <col min="4" max="4" width="5.75" style="1" customWidth="1"/>
    <col min="5" max="5" width="8.375" style="1" customWidth="1"/>
    <col min="6" max="6" width="5.75" style="1" customWidth="1"/>
    <col min="7" max="7" width="6.75" style="1" customWidth="1"/>
    <col min="8" max="10" width="5.75" style="1" customWidth="1"/>
    <col min="11" max="11" width="6.25" style="1" customWidth="1"/>
    <col min="12" max="19" width="5.75" style="1" customWidth="1"/>
    <col min="20" max="20" width="8.875" style="1" customWidth="1"/>
    <col min="21" max="21" width="7" style="1" customWidth="1"/>
    <col min="22" max="22" width="9.75" style="1" customWidth="1"/>
    <col min="23" max="23" width="10.5" style="1" customWidth="1"/>
    <col min="24" max="24" width="10.75" style="1"/>
    <col min="25" max="28" width="9.875" style="1" customWidth="1"/>
    <col min="29" max="16384" width="10.75" style="1"/>
  </cols>
  <sheetData>
    <row r="2" spans="1:28" ht="30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33" customHeight="1" x14ac:dyDescent="0.25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8.15" customHeight="1" x14ac:dyDescent="0.25">
      <c r="B4" s="2" t="s">
        <v>0</v>
      </c>
      <c r="C4" s="2"/>
      <c r="D4" s="3"/>
      <c r="E4" s="3">
        <v>0.75</v>
      </c>
      <c r="F4" s="3"/>
      <c r="G4" s="3">
        <v>3.5</v>
      </c>
      <c r="H4" s="3"/>
      <c r="I4" s="3">
        <v>1</v>
      </c>
      <c r="J4" s="3"/>
      <c r="K4" s="3">
        <v>4</v>
      </c>
      <c r="L4" s="3"/>
      <c r="M4" s="3">
        <v>1.5</v>
      </c>
      <c r="N4" s="3"/>
      <c r="O4" s="3">
        <v>4.5</v>
      </c>
      <c r="P4" s="3"/>
      <c r="Q4" s="3">
        <v>2.5</v>
      </c>
      <c r="R4" s="3"/>
      <c r="S4" s="3">
        <v>5</v>
      </c>
      <c r="T4" s="3"/>
    </row>
    <row r="5" spans="1:28" ht="25.15" customHeight="1" x14ac:dyDescent="0.25"/>
    <row r="6" spans="1:28" ht="42" customHeight="1" x14ac:dyDescent="0.25">
      <c r="A6" s="39" t="s">
        <v>1</v>
      </c>
      <c r="B6" s="39" t="s">
        <v>2</v>
      </c>
      <c r="C6" s="40" t="s">
        <v>3</v>
      </c>
      <c r="D6" s="39" t="s">
        <v>4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 t="s">
        <v>5</v>
      </c>
      <c r="U6" s="39"/>
      <c r="V6" s="39" t="s">
        <v>6</v>
      </c>
      <c r="W6" s="39" t="s">
        <v>7</v>
      </c>
      <c r="X6" s="39" t="s">
        <v>8</v>
      </c>
      <c r="Y6" s="39" t="s">
        <v>9</v>
      </c>
      <c r="Z6" s="39" t="s">
        <v>10</v>
      </c>
      <c r="AA6" s="39" t="s">
        <v>11</v>
      </c>
      <c r="AB6" s="39" t="s">
        <v>12</v>
      </c>
    </row>
    <row r="7" spans="1:28" ht="28.15" customHeight="1" x14ac:dyDescent="0.25">
      <c r="A7" s="39"/>
      <c r="B7" s="39"/>
      <c r="C7" s="41"/>
      <c r="D7" s="39" t="s">
        <v>13</v>
      </c>
      <c r="E7" s="39"/>
      <c r="F7" s="39"/>
      <c r="G7" s="39"/>
      <c r="H7" s="39" t="s">
        <v>14</v>
      </c>
      <c r="I7" s="39"/>
      <c r="J7" s="39"/>
      <c r="K7" s="39"/>
      <c r="L7" s="39" t="s">
        <v>15</v>
      </c>
      <c r="M7" s="39"/>
      <c r="N7" s="39"/>
      <c r="O7" s="39"/>
      <c r="P7" s="39" t="s">
        <v>16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ht="31.5" x14ac:dyDescent="0.25">
      <c r="A8" s="39"/>
      <c r="B8" s="39"/>
      <c r="C8" s="42"/>
      <c r="D8" s="4" t="s">
        <v>17</v>
      </c>
      <c r="E8" s="4" t="s">
        <v>18</v>
      </c>
      <c r="F8" s="4" t="s">
        <v>19</v>
      </c>
      <c r="G8" s="4" t="s">
        <v>18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17</v>
      </c>
      <c r="M8" s="4" t="s">
        <v>18</v>
      </c>
      <c r="N8" s="4" t="s">
        <v>19</v>
      </c>
      <c r="O8" s="4" t="s">
        <v>18</v>
      </c>
      <c r="P8" s="4" t="s">
        <v>17</v>
      </c>
      <c r="Q8" s="4" t="s">
        <v>18</v>
      </c>
      <c r="R8" s="4" t="s">
        <v>19</v>
      </c>
      <c r="S8" s="4" t="s">
        <v>18</v>
      </c>
      <c r="T8" s="4" t="s">
        <v>17</v>
      </c>
      <c r="U8" s="4" t="s">
        <v>20</v>
      </c>
      <c r="V8" s="39"/>
      <c r="W8" s="39"/>
      <c r="X8" s="39"/>
      <c r="Y8" s="39"/>
      <c r="Z8" s="39"/>
      <c r="AA8" s="39"/>
      <c r="AB8" s="39"/>
    </row>
    <row r="9" spans="1:28" s="5" customFormat="1" ht="34.15" customHeight="1" x14ac:dyDescent="0.25">
      <c r="A9" s="50">
        <v>1</v>
      </c>
      <c r="B9" s="47" t="s">
        <v>29</v>
      </c>
      <c r="C9" s="36" t="s">
        <v>31</v>
      </c>
      <c r="D9" s="10"/>
      <c r="E9" s="11">
        <f t="shared" ref="E9" si="0">D9*E$4</f>
        <v>0</v>
      </c>
      <c r="F9" s="10">
        <v>1</v>
      </c>
      <c r="G9" s="12">
        <v>6</v>
      </c>
      <c r="H9" s="10"/>
      <c r="I9" s="13">
        <f t="shared" ref="I9:I12" si="1">H9*I$4</f>
        <v>0</v>
      </c>
      <c r="J9" s="10"/>
      <c r="K9" s="13">
        <f>J9*K$4</f>
        <v>0</v>
      </c>
      <c r="L9" s="10"/>
      <c r="M9" s="13">
        <f t="shared" ref="M9:M12" si="2">L9*M$4</f>
        <v>0</v>
      </c>
      <c r="N9" s="10"/>
      <c r="O9" s="13">
        <f>N9*O$4</f>
        <v>0</v>
      </c>
      <c r="P9" s="10"/>
      <c r="Q9" s="13">
        <f t="shared" ref="Q9:Q12" si="3">P9*Q$4</f>
        <v>0</v>
      </c>
      <c r="R9" s="10"/>
      <c r="S9" s="13">
        <f t="shared" ref="S9:S12" si="4">R9*S$4</f>
        <v>0</v>
      </c>
      <c r="T9" s="10">
        <f>D9+H9+L9+P9</f>
        <v>0</v>
      </c>
      <c r="U9" s="10">
        <f>F9+J9+N9+R9</f>
        <v>1</v>
      </c>
      <c r="V9" s="14">
        <f t="shared" ref="V9:V13" si="5">E9+G9+I9+K9+M9+O9+Q9+S9</f>
        <v>6</v>
      </c>
      <c r="W9" s="24">
        <f>1/8</f>
        <v>0.125</v>
      </c>
      <c r="X9" s="25" t="s">
        <v>21</v>
      </c>
      <c r="Y9" s="28">
        <f>W9*10</f>
        <v>1.25</v>
      </c>
      <c r="Z9" s="29">
        <v>2</v>
      </c>
      <c r="AA9" s="7"/>
      <c r="AB9" s="29">
        <v>1</v>
      </c>
    </row>
    <row r="10" spans="1:28" s="5" customFormat="1" ht="34.15" customHeight="1" x14ac:dyDescent="0.25">
      <c r="A10" s="51"/>
      <c r="B10" s="48"/>
      <c r="C10" s="7" t="s">
        <v>32</v>
      </c>
      <c r="D10" s="10"/>
      <c r="E10" s="11">
        <f t="shared" ref="E10:E13" si="6">D10*E$4</f>
        <v>0</v>
      </c>
      <c r="F10" s="10"/>
      <c r="G10" s="12"/>
      <c r="H10" s="10"/>
      <c r="I10" s="13">
        <f t="shared" si="1"/>
        <v>0</v>
      </c>
      <c r="J10" s="10">
        <v>1</v>
      </c>
      <c r="K10" s="12">
        <v>6</v>
      </c>
      <c r="L10" s="10"/>
      <c r="M10" s="13">
        <f t="shared" si="2"/>
        <v>0</v>
      </c>
      <c r="N10" s="10"/>
      <c r="O10" s="13">
        <f>N10*O$4</f>
        <v>0</v>
      </c>
      <c r="P10" s="10"/>
      <c r="Q10" s="13">
        <f t="shared" si="3"/>
        <v>0</v>
      </c>
      <c r="R10" s="10"/>
      <c r="S10" s="13">
        <f t="shared" si="4"/>
        <v>0</v>
      </c>
      <c r="T10" s="10">
        <f t="shared" ref="T10:T13" si="7">D10+H10+L10+P10</f>
        <v>0</v>
      </c>
      <c r="U10" s="10">
        <f t="shared" ref="U10:U13" si="8">F10+J10+N10+R10</f>
        <v>1</v>
      </c>
      <c r="V10" s="14">
        <f t="shared" si="5"/>
        <v>6</v>
      </c>
      <c r="W10" s="35">
        <f>1/8</f>
        <v>0.125</v>
      </c>
      <c r="X10" s="16" t="s">
        <v>21</v>
      </c>
      <c r="Y10" s="32">
        <f t="shared" ref="Y10" si="9">W10*10</f>
        <v>1.25</v>
      </c>
      <c r="Z10" s="32">
        <v>2</v>
      </c>
      <c r="AA10" s="7"/>
      <c r="AB10" s="29">
        <v>1</v>
      </c>
    </row>
    <row r="11" spans="1:28" s="5" customFormat="1" ht="34.15" customHeight="1" x14ac:dyDescent="0.25">
      <c r="A11" s="52"/>
      <c r="B11" s="49"/>
      <c r="C11" s="37" t="s">
        <v>35</v>
      </c>
      <c r="D11" s="10"/>
      <c r="E11" s="11">
        <f t="shared" si="6"/>
        <v>0</v>
      </c>
      <c r="F11" s="10">
        <v>1</v>
      </c>
      <c r="G11" s="12">
        <v>6</v>
      </c>
      <c r="H11" s="10"/>
      <c r="I11" s="13">
        <f t="shared" si="1"/>
        <v>0</v>
      </c>
      <c r="J11" s="10"/>
      <c r="K11" s="13">
        <f>J11*K$4</f>
        <v>0</v>
      </c>
      <c r="L11" s="10"/>
      <c r="M11" s="13">
        <f t="shared" si="2"/>
        <v>0</v>
      </c>
      <c r="N11" s="10"/>
      <c r="O11" s="13">
        <f>N11*O$4</f>
        <v>0</v>
      </c>
      <c r="P11" s="10"/>
      <c r="Q11" s="13">
        <f t="shared" si="3"/>
        <v>0</v>
      </c>
      <c r="R11" s="10"/>
      <c r="S11" s="13">
        <f t="shared" si="4"/>
        <v>0</v>
      </c>
      <c r="T11" s="10">
        <f t="shared" si="7"/>
        <v>0</v>
      </c>
      <c r="U11" s="10">
        <f t="shared" si="8"/>
        <v>1</v>
      </c>
      <c r="V11" s="14">
        <f t="shared" si="5"/>
        <v>6</v>
      </c>
      <c r="W11" s="35">
        <f>1/8</f>
        <v>0.125</v>
      </c>
      <c r="X11" s="16" t="s">
        <v>21</v>
      </c>
      <c r="Y11" s="32">
        <f t="shared" ref="Y11" si="10">W11*10</f>
        <v>1.25</v>
      </c>
      <c r="Z11" s="32">
        <v>1.5</v>
      </c>
      <c r="AA11" s="7"/>
      <c r="AB11" s="32">
        <v>1</v>
      </c>
    </row>
    <row r="12" spans="1:28" s="5" customFormat="1" ht="34.15" customHeight="1" x14ac:dyDescent="0.25">
      <c r="A12" s="6">
        <v>2</v>
      </c>
      <c r="B12" s="34" t="s">
        <v>30</v>
      </c>
      <c r="C12" s="17" t="s">
        <v>36</v>
      </c>
      <c r="D12" s="10"/>
      <c r="E12" s="11">
        <f t="shared" si="6"/>
        <v>0</v>
      </c>
      <c r="F12" s="10"/>
      <c r="G12" s="12"/>
      <c r="H12" s="10"/>
      <c r="I12" s="13">
        <f t="shared" si="1"/>
        <v>0</v>
      </c>
      <c r="J12" s="10">
        <v>1</v>
      </c>
      <c r="K12" s="12">
        <v>7</v>
      </c>
      <c r="L12" s="10"/>
      <c r="M12" s="13">
        <f t="shared" si="2"/>
        <v>0</v>
      </c>
      <c r="N12" s="10"/>
      <c r="O12" s="13">
        <f>N12*O$4</f>
        <v>0</v>
      </c>
      <c r="P12" s="10"/>
      <c r="Q12" s="13">
        <f t="shared" si="3"/>
        <v>0</v>
      </c>
      <c r="R12" s="10"/>
      <c r="S12" s="13">
        <f t="shared" si="4"/>
        <v>0</v>
      </c>
      <c r="T12" s="10">
        <f t="shared" si="7"/>
        <v>0</v>
      </c>
      <c r="U12" s="10">
        <f t="shared" si="8"/>
        <v>1</v>
      </c>
      <c r="V12" s="14">
        <f t="shared" si="5"/>
        <v>7</v>
      </c>
      <c r="W12" s="33">
        <f>1/8</f>
        <v>0.125</v>
      </c>
      <c r="X12" s="30" t="s">
        <v>21</v>
      </c>
      <c r="Y12" s="31">
        <f t="shared" ref="Y12" si="11">W12*10</f>
        <v>1.25</v>
      </c>
      <c r="Z12" s="32">
        <v>2.5</v>
      </c>
      <c r="AA12" s="7"/>
      <c r="AB12" s="29">
        <v>1</v>
      </c>
    </row>
    <row r="13" spans="1:28" s="5" customFormat="1" ht="34.15" customHeight="1" x14ac:dyDescent="0.25">
      <c r="A13" s="6">
        <v>3</v>
      </c>
      <c r="B13" s="26" t="s">
        <v>25</v>
      </c>
      <c r="C13" s="15" t="s">
        <v>33</v>
      </c>
      <c r="D13" s="10"/>
      <c r="E13" s="11">
        <f t="shared" si="6"/>
        <v>0</v>
      </c>
      <c r="F13" s="10"/>
      <c r="G13" s="12"/>
      <c r="H13" s="10"/>
      <c r="I13" s="13"/>
      <c r="J13" s="10"/>
      <c r="K13" s="13"/>
      <c r="L13" s="10"/>
      <c r="M13" s="13"/>
      <c r="N13" s="10">
        <v>1</v>
      </c>
      <c r="O13" s="13">
        <v>15</v>
      </c>
      <c r="P13" s="10"/>
      <c r="Q13" s="13"/>
      <c r="R13" s="10">
        <v>1</v>
      </c>
      <c r="S13" s="13">
        <v>5</v>
      </c>
      <c r="T13" s="10">
        <f t="shared" si="7"/>
        <v>0</v>
      </c>
      <c r="U13" s="10">
        <f t="shared" si="8"/>
        <v>2</v>
      </c>
      <c r="V13" s="14">
        <f t="shared" si="5"/>
        <v>20</v>
      </c>
      <c r="W13" s="24">
        <f>4/8</f>
        <v>0.5</v>
      </c>
      <c r="X13" s="16" t="s">
        <v>26</v>
      </c>
      <c r="Y13" s="6">
        <f>W13*10</f>
        <v>5</v>
      </c>
      <c r="Z13" s="29">
        <v>2</v>
      </c>
      <c r="AA13" s="7"/>
      <c r="AB13" s="29">
        <v>2</v>
      </c>
    </row>
    <row r="14" spans="1:28" s="9" customFormat="1" ht="34.15" customHeight="1" x14ac:dyDescent="0.25">
      <c r="A14" s="53" t="s">
        <v>22</v>
      </c>
      <c r="B14" s="53"/>
      <c r="C14" s="18"/>
      <c r="D14" s="19">
        <f>SUM(D9:D12)</f>
        <v>0</v>
      </c>
      <c r="E14" s="19">
        <f>SUM(E9:E12)</f>
        <v>0</v>
      </c>
      <c r="F14" s="19">
        <f>SUM(F9:F12)</f>
        <v>2</v>
      </c>
      <c r="G14" s="19">
        <v>12</v>
      </c>
      <c r="H14" s="19">
        <f>SUM(H9:H12)</f>
        <v>0</v>
      </c>
      <c r="I14" s="19">
        <f>SUM(I9:I12)</f>
        <v>0</v>
      </c>
      <c r="J14" s="19">
        <f>SUM(J9:J12)</f>
        <v>2</v>
      </c>
      <c r="K14" s="19">
        <v>16</v>
      </c>
      <c r="L14" s="19">
        <f>SUM(L9:L12)</f>
        <v>0</v>
      </c>
      <c r="M14" s="19">
        <f>SUM(M9:M12)</f>
        <v>0</v>
      </c>
      <c r="N14" s="19">
        <f>SUM(N9:N13)</f>
        <v>1</v>
      </c>
      <c r="O14" s="19">
        <f>SUM(O9:O13)</f>
        <v>15</v>
      </c>
      <c r="P14" s="19">
        <f>SUM(P9:P12)</f>
        <v>0</v>
      </c>
      <c r="Q14" s="19">
        <f>SUM(Q9:Q12)</f>
        <v>0</v>
      </c>
      <c r="R14" s="19">
        <f>SUM(R9:R13)</f>
        <v>1</v>
      </c>
      <c r="S14" s="19">
        <v>5</v>
      </c>
      <c r="T14" s="19">
        <f>SUM(T9:T12)</f>
        <v>0</v>
      </c>
      <c r="U14" s="19">
        <f>SUM(U9:U13)</f>
        <v>6</v>
      </c>
      <c r="V14" s="14">
        <f>SUM(V9:V13)</f>
        <v>45</v>
      </c>
      <c r="W14" s="20">
        <v>1</v>
      </c>
      <c r="X14" s="16" t="s">
        <v>27</v>
      </c>
      <c r="Y14" s="8">
        <f>SUM(Y9:Y13)</f>
        <v>10</v>
      </c>
      <c r="Z14" s="8">
        <v>10</v>
      </c>
      <c r="AA14" s="8">
        <f>SUM(AA9:AA12)</f>
        <v>0</v>
      </c>
      <c r="AB14" s="8">
        <f xml:space="preserve"> SUM(AB9:AB13)</f>
        <v>6</v>
      </c>
    </row>
    <row r="15" spans="1:28" s="5" customFormat="1" ht="34.15" customHeight="1" x14ac:dyDescent="0.25">
      <c r="A15" s="53" t="s">
        <v>23</v>
      </c>
      <c r="B15" s="53"/>
      <c r="C15" s="18"/>
      <c r="D15" s="54">
        <v>0.35</v>
      </c>
      <c r="E15" s="43"/>
      <c r="F15" s="43"/>
      <c r="G15" s="43"/>
      <c r="H15" s="54">
        <v>0.45</v>
      </c>
      <c r="I15" s="43"/>
      <c r="J15" s="43"/>
      <c r="K15" s="43"/>
      <c r="L15" s="54">
        <v>0.15</v>
      </c>
      <c r="M15" s="43"/>
      <c r="N15" s="43"/>
      <c r="O15" s="43"/>
      <c r="P15" s="54">
        <v>0.05</v>
      </c>
      <c r="Q15" s="43"/>
      <c r="R15" s="43"/>
      <c r="S15" s="43"/>
      <c r="T15" s="7"/>
      <c r="U15" s="7"/>
      <c r="V15" s="27">
        <f>SUM(V9:V13)</f>
        <v>45</v>
      </c>
      <c r="W15" s="21">
        <f>SUM(W9:W13)</f>
        <v>1</v>
      </c>
      <c r="X15" s="21"/>
      <c r="Y15" s="7"/>
      <c r="Z15" s="29">
        <f>SUM(Z9:Z13)</f>
        <v>10</v>
      </c>
      <c r="AA15" s="7"/>
      <c r="AB15" s="7"/>
    </row>
    <row r="16" spans="1:28" s="5" customFormat="1" ht="34.15" customHeight="1" x14ac:dyDescent="0.25">
      <c r="A16" s="43" t="s">
        <v>24</v>
      </c>
      <c r="B16" s="43"/>
      <c r="C16" s="22"/>
      <c r="D16" s="44">
        <f>F9*2+F11*1.5</f>
        <v>3.5</v>
      </c>
      <c r="E16" s="45"/>
      <c r="F16" s="45"/>
      <c r="G16" s="46"/>
      <c r="H16" s="44">
        <f>J10*2+J12*2.5</f>
        <v>4.5</v>
      </c>
      <c r="I16" s="45"/>
      <c r="J16" s="45"/>
      <c r="K16" s="46"/>
      <c r="L16" s="44">
        <f>N13*1.5</f>
        <v>1.5</v>
      </c>
      <c r="M16" s="45"/>
      <c r="N16" s="45"/>
      <c r="O16" s="46"/>
      <c r="P16" s="44">
        <f>R13*0.5</f>
        <v>0.5</v>
      </c>
      <c r="Q16" s="45"/>
      <c r="R16" s="45"/>
      <c r="S16" s="46"/>
      <c r="T16" s="7"/>
      <c r="U16" s="7"/>
      <c r="V16" s="7"/>
      <c r="W16" s="23">
        <f>SUM(D16:S16)</f>
        <v>10</v>
      </c>
      <c r="X16" s="7"/>
      <c r="Y16" s="7"/>
      <c r="Z16" s="7"/>
      <c r="AA16" s="7"/>
      <c r="AB16" s="7"/>
    </row>
  </sheetData>
  <mergeCells count="31">
    <mergeCell ref="L7:O7"/>
    <mergeCell ref="P7:S7"/>
    <mergeCell ref="A16:B16"/>
    <mergeCell ref="D16:G16"/>
    <mergeCell ref="H16:K16"/>
    <mergeCell ref="L16:O16"/>
    <mergeCell ref="P16:S16"/>
    <mergeCell ref="B9:B11"/>
    <mergeCell ref="A9:A11"/>
    <mergeCell ref="A15:B15"/>
    <mergeCell ref="D15:G15"/>
    <mergeCell ref="H15:K15"/>
    <mergeCell ref="L15:O15"/>
    <mergeCell ref="P15:S15"/>
    <mergeCell ref="A14:B14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mt dia10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Bach</cp:lastModifiedBy>
  <dcterms:created xsi:type="dcterms:W3CDTF">2020-11-20T09:42:28Z</dcterms:created>
  <dcterms:modified xsi:type="dcterms:W3CDTF">2022-03-20T11:49:47Z</dcterms:modified>
</cp:coreProperties>
</file>